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Google Drive\GESTION DE PROCESOS\PROCESOS EN TRAMITE\Procedimientos Direccion Academica\Procedimiento Propuesta de Nombramientos Docentes\Anexos\"/>
    </mc:Choice>
  </mc:AlternateContent>
  <bookViews>
    <workbookView xWindow="0" yWindow="0" windowWidth="24000" windowHeight="10425" tabRatio="500"/>
  </bookViews>
  <sheets>
    <sheet name="ACADEMIA" sheetId="10" r:id="rId1"/>
    <sheet name="JORNADA ACADEMIA" sheetId="8" state="hidden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" i="10" l="1"/>
  <c r="M21" i="10"/>
  <c r="M13" i="10"/>
  <c r="P21" i="10" l="1"/>
  <c r="N21" i="10"/>
  <c r="P29" i="10"/>
  <c r="N29" i="10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N13" i="10" l="1"/>
  <c r="P13" i="10"/>
  <c r="O21" i="10" l="1"/>
  <c r="O29" i="10"/>
  <c r="O13" i="10" l="1"/>
  <c r="A8" i="8"/>
  <c r="A7" i="8" s="1"/>
  <c r="C8" i="8"/>
  <c r="C9" i="8"/>
  <c r="A25" i="8"/>
  <c r="C25" i="8" s="1"/>
  <c r="C26" i="8"/>
  <c r="A6" i="8" l="1"/>
  <c r="C6" i="8" s="1"/>
  <c r="C7" i="8"/>
  <c r="A24" i="8"/>
  <c r="C24" i="8" l="1"/>
  <c r="A23" i="8"/>
  <c r="C23" i="8" l="1"/>
  <c r="A22" i="8"/>
  <c r="C22" i="8" l="1"/>
  <c r="A21" i="8"/>
  <c r="C21" i="8" l="1"/>
  <c r="A20" i="8"/>
  <c r="C20" i="8" l="1"/>
  <c r="A19" i="8"/>
  <c r="C19" i="8" l="1"/>
  <c r="A18" i="8"/>
  <c r="C18" i="8" l="1"/>
  <c r="A17" i="8"/>
  <c r="C17" i="8" l="1"/>
  <c r="A16" i="8"/>
  <c r="C16" i="8" l="1"/>
  <c r="A15" i="8"/>
  <c r="C15" i="8" l="1"/>
  <c r="A14" i="8"/>
  <c r="C14" i="8" l="1"/>
  <c r="A13" i="8"/>
  <c r="C13" i="8" l="1"/>
  <c r="A12" i="8"/>
  <c r="C12" i="8" l="1"/>
  <c r="A11" i="8"/>
  <c r="C11" i="8" l="1"/>
  <c r="A10" i="8"/>
  <c r="C10" i="8" s="1"/>
</calcChain>
</file>

<file path=xl/comments1.xml><?xml version="1.0" encoding="utf-8"?>
<comments xmlns="http://schemas.openxmlformats.org/spreadsheetml/2006/main">
  <authors>
    <author>Roberto Soto</author>
    <author>Armando Muñoz Hernández</author>
  </authors>
  <commentList>
    <comment ref="L11" authorId="0" shapeId="0">
      <text>
        <r>
          <rPr>
            <b/>
            <sz val="9"/>
            <color indexed="81"/>
            <rFont val="Tahoma"/>
            <family val="2"/>
          </rPr>
          <t>Horas Presenciales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Horas Enseñanza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Horas Oficina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N13" authorId="1" shapeId="0">
      <text>
        <r>
          <rPr>
            <sz val="12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Horas Oficina dependera del tipo de la modalidad de curso si es presencial o tutoria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N21" authorId="1" shapeId="0">
      <text>
        <r>
          <rPr>
            <sz val="12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Horas Oficina dependera del tipo de la modalidad de curso si es presencial o tutoria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N29" authorId="1" shapeId="0">
      <text>
        <r>
          <rPr>
            <sz val="12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Horas Oficina dependera del tipo de la modalidad de curso si es presencial o tutoria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A37" authorId="1" shapeId="0">
      <text>
        <r>
          <rPr>
            <sz val="9"/>
            <color indexed="81"/>
            <rFont val="Calibri"/>
            <family val="2"/>
          </rPr>
          <t xml:space="preserve">Espacios de las observaciones o anotaciones que se tengan que hacer
</t>
        </r>
      </text>
    </comment>
  </commentList>
</comments>
</file>

<file path=xl/sharedStrings.xml><?xml version="1.0" encoding="utf-8"?>
<sst xmlns="http://schemas.openxmlformats.org/spreadsheetml/2006/main" count="116" uniqueCount="99">
  <si>
    <t>Grupo</t>
  </si>
  <si>
    <t>Código del Curso</t>
  </si>
  <si>
    <t>Día</t>
  </si>
  <si>
    <t>Modalidad</t>
  </si>
  <si>
    <t>OBSERVACIONES:</t>
  </si>
  <si>
    <t>COLEGIO UNIVERSITARIO DE CARTAGO</t>
  </si>
  <si>
    <t>TOTAL</t>
  </si>
  <si>
    <t>HORAS
OFICINA</t>
  </si>
  <si>
    <t>HORAS
ENSEÑANZA</t>
  </si>
  <si>
    <t>COLEGIO UNIVERSITARIO DE CARTAGO
JORNADA DOCENTES ACADEMIA</t>
  </si>
  <si>
    <t>TC Tiempo Completo</t>
  </si>
  <si>
    <t>[##:##-##:##]</t>
  </si>
  <si>
    <t>[Nombre del Curso]</t>
  </si>
  <si>
    <t>[XX-###]</t>
  </si>
  <si>
    <t>[Apellido1 Apellido2 Nombre]</t>
  </si>
  <si>
    <t>Nombre Profesor</t>
  </si>
  <si>
    <t>DIRECCIÓN ACADÉMICA</t>
  </si>
  <si>
    <t>Nombre del Curso</t>
  </si>
  <si>
    <t>Versión</t>
  </si>
  <si>
    <t xml:space="preserve">CARRERA: </t>
  </si>
  <si>
    <t>CARRERAS</t>
  </si>
  <si>
    <t>DIRECCION Y ADMINISTRACION DE EMPRESAS</t>
  </si>
  <si>
    <t>ELECTRONICA</t>
  </si>
  <si>
    <t>INVESTIGACION CRIMINAL</t>
  </si>
  <si>
    <t>MECANICA DENTAL</t>
  </si>
  <si>
    <t>SECRETARIADO EJECUTIVO</t>
  </si>
  <si>
    <t>TECNOLOGIAS DE LA INFORMACION</t>
  </si>
  <si>
    <t>TURISMO</t>
  </si>
  <si>
    <t>- Cuat.-</t>
  </si>
  <si>
    <t>AÑO</t>
  </si>
  <si>
    <t>CUATRI.</t>
  </si>
  <si>
    <t>MODALIDAD</t>
  </si>
  <si>
    <t>Tutoría</t>
  </si>
  <si>
    <t>Regular</t>
  </si>
  <si>
    <t>DIA</t>
  </si>
  <si>
    <t>L</t>
  </si>
  <si>
    <t>K</t>
  </si>
  <si>
    <t>M</t>
  </si>
  <si>
    <t>J</t>
  </si>
  <si>
    <t>V</t>
  </si>
  <si>
    <t>S</t>
  </si>
  <si>
    <t>D</t>
  </si>
  <si>
    <t>HORAS PRESENCIALES</t>
  </si>
  <si>
    <t>GRUPO</t>
  </si>
  <si>
    <t>Fecha de Rige</t>
  </si>
  <si>
    <t>dd/mm/aaaa</t>
  </si>
  <si>
    <t xml:space="preserve">Horario </t>
  </si>
  <si>
    <t>Tiempo Docente</t>
  </si>
  <si>
    <t>Página</t>
  </si>
  <si>
    <t>de</t>
  </si>
  <si>
    <t>PAGINA</t>
  </si>
  <si>
    <t>ESTUDIANTES POR CURSO</t>
  </si>
  <si>
    <t>AULA</t>
  </si>
  <si>
    <t>Lab.01MD</t>
  </si>
  <si>
    <t>Lab.02MD</t>
  </si>
  <si>
    <t>Lab.03MD</t>
  </si>
  <si>
    <t>Lab. Robótica</t>
  </si>
  <si>
    <t>Lab. Idiomas</t>
  </si>
  <si>
    <t>Lab. Comp. Elect.</t>
  </si>
  <si>
    <t>Lab. Comp. Secre.</t>
  </si>
  <si>
    <t>Lab. Mecanografía</t>
  </si>
  <si>
    <t>Lab. AyB</t>
  </si>
  <si>
    <t>Lab. Defensa Pers.</t>
  </si>
  <si>
    <t>Lab. Porcelana</t>
  </si>
  <si>
    <t>Nº Horas</t>
  </si>
  <si>
    <t>Fecha de Finalización</t>
  </si>
  <si>
    <r>
      <rPr>
        <b/>
        <sz val="11"/>
        <rFont val="Verdana"/>
        <family val="2"/>
      </rPr>
      <t>FORMULARIO PARA</t>
    </r>
    <r>
      <rPr>
        <b/>
        <sz val="11"/>
        <color rgb="FFFF0000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PROPUESTA DE NOMBRAMIENTO DOCENTE</t>
    </r>
  </si>
  <si>
    <r>
      <rPr>
        <b/>
        <sz val="11"/>
        <rFont val="Verdana"/>
        <family val="2"/>
      </rPr>
      <t>DIRECCIÓN</t>
    </r>
    <r>
      <rPr>
        <b/>
        <sz val="11"/>
        <color theme="1"/>
        <rFont val="Verdana"/>
        <family val="2"/>
      </rPr>
      <t xml:space="preserve"> DE CARRERA                             DIRECCION ACADÉMICA                             DIRECCIÓN ADMINISTRATIVA FINANCIERA                            DECANATURA</t>
    </r>
  </si>
  <si>
    <t>[NOMBRE DE LA CARRERA]</t>
  </si>
  <si>
    <t>TD</t>
  </si>
  <si>
    <t xml:space="preserve">Nº Est. </t>
  </si>
  <si>
    <t>01MD</t>
  </si>
  <si>
    <t>Lab. Electrónica</t>
  </si>
  <si>
    <t>Lab. Dir/Tur</t>
  </si>
  <si>
    <t>Lab. MD/IC</t>
  </si>
  <si>
    <t>Lab. Cómputo TI</t>
  </si>
  <si>
    <t>Lab. Redes</t>
  </si>
  <si>
    <t>01JV</t>
  </si>
  <si>
    <t>02JV</t>
  </si>
  <si>
    <t>03JV</t>
  </si>
  <si>
    <t>04JV</t>
  </si>
  <si>
    <t>05JV</t>
  </si>
  <si>
    <t>06JV</t>
  </si>
  <si>
    <t>07JV</t>
  </si>
  <si>
    <t>08JV</t>
  </si>
  <si>
    <t>09JV</t>
  </si>
  <si>
    <t>10JV</t>
  </si>
  <si>
    <t>11JV</t>
  </si>
  <si>
    <t>12JV</t>
  </si>
  <si>
    <t>13JV</t>
  </si>
  <si>
    <t>Lab. Sa¡oldadura</t>
  </si>
  <si>
    <t>Lab. Electricidad</t>
  </si>
  <si>
    <t>Lab. Decoración Int.</t>
  </si>
  <si>
    <t>Lab. Computación</t>
  </si>
  <si>
    <t>Aula Empresarial</t>
  </si>
  <si>
    <t>Aula Inglés Niños</t>
  </si>
  <si>
    <t>Hrs. Ens.</t>
  </si>
  <si>
    <t xml:space="preserve"> Hrs Ofc.</t>
  </si>
  <si>
    <t>Jor. Lab.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</si>
</sst>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sz val="12"/>
      <color indexed="81"/>
      <name val="Calibri"/>
      <family val="2"/>
    </font>
    <font>
      <sz val="12"/>
      <color indexed="81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9" fillId="0" borderId="0"/>
  </cellStyleXfs>
  <cellXfs count="121">
    <xf numFmtId="0" fontId="0" fillId="0" borderId="0" xfId="0"/>
    <xf numFmtId="0" fontId="9" fillId="0" borderId="0" xfId="22" applyProtection="1"/>
    <xf numFmtId="0" fontId="11" fillId="0" borderId="15" xfId="22" applyFont="1" applyBorder="1" applyAlignment="1" applyProtection="1">
      <alignment horizontal="center" vertical="center" wrapText="1"/>
    </xf>
    <xf numFmtId="0" fontId="11" fillId="2" borderId="16" xfId="22" applyFont="1" applyFill="1" applyBorder="1" applyAlignment="1" applyProtection="1">
      <alignment horizontal="center" vertical="center" wrapText="1"/>
    </xf>
    <xf numFmtId="2" fontId="9" fillId="2" borderId="15" xfId="22" applyNumberFormat="1" applyFill="1" applyBorder="1" applyProtection="1"/>
    <xf numFmtId="0" fontId="15" fillId="0" borderId="22" xfId="22" applyFont="1" applyBorder="1" applyProtection="1"/>
    <xf numFmtId="0" fontId="9" fillId="0" borderId="15" xfId="22" applyBorder="1" applyAlignment="1" applyProtection="1">
      <alignment horizontal="left"/>
    </xf>
    <xf numFmtId="0" fontId="9" fillId="0" borderId="15" xfId="22" applyBorder="1" applyAlignment="1" applyProtection="1">
      <alignment vertical="center" wrapText="1"/>
    </xf>
    <xf numFmtId="0" fontId="9" fillId="0" borderId="15" xfId="22" applyBorder="1" applyProtection="1"/>
    <xf numFmtId="0" fontId="9" fillId="0" borderId="23" xfId="22" applyBorder="1" applyProtection="1"/>
    <xf numFmtId="0" fontId="10" fillId="0" borderId="16" xfId="22" applyFont="1" applyBorder="1" applyAlignment="1" applyProtection="1">
      <alignment horizontal="center" vertical="center" wrapText="1"/>
    </xf>
    <xf numFmtId="2" fontId="9" fillId="0" borderId="15" xfId="22" applyNumberFormat="1" applyBorder="1" applyProtection="1"/>
    <xf numFmtId="0" fontId="15" fillId="0" borderId="22" xfId="22" applyFont="1" applyBorder="1" applyAlignment="1" applyProtection="1">
      <alignment vertical="center" wrapText="1"/>
    </xf>
    <xf numFmtId="0" fontId="9" fillId="0" borderId="15" xfId="22" applyBorder="1" applyAlignment="1" applyProtection="1">
      <alignment horizontal="left" vertical="center" wrapText="1"/>
    </xf>
    <xf numFmtId="0" fontId="9" fillId="0" borderId="0" xfId="22" applyAlignment="1" applyProtection="1">
      <alignment vertical="center" wrapText="1"/>
    </xf>
    <xf numFmtId="0" fontId="9" fillId="0" borderId="23" xfId="22" applyBorder="1" applyAlignment="1" applyProtection="1">
      <alignment vertical="center" wrapText="1"/>
    </xf>
    <xf numFmtId="0" fontId="10" fillId="0" borderId="15" xfId="22" applyFont="1" applyBorder="1" applyAlignment="1" applyProtection="1">
      <alignment horizontal="center" vertical="center" wrapText="1"/>
    </xf>
    <xf numFmtId="0" fontId="9" fillId="0" borderId="22" xfId="22" applyBorder="1" applyAlignment="1" applyProtection="1">
      <alignment vertical="center" wrapText="1"/>
    </xf>
    <xf numFmtId="0" fontId="11" fillId="2" borderId="15" xfId="22" applyFont="1" applyFill="1" applyBorder="1" applyAlignment="1" applyProtection="1">
      <alignment horizontal="center" vertical="center" wrapText="1"/>
    </xf>
    <xf numFmtId="0" fontId="9" fillId="0" borderId="0" xfId="22" applyAlignment="1" applyProtection="1">
      <alignment horizontal="center"/>
    </xf>
    <xf numFmtId="0" fontId="2" fillId="0" borderId="0" xfId="0" applyFont="1" applyProtection="1"/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17" fillId="0" borderId="15" xfId="0" applyFont="1" applyFill="1" applyBorder="1" applyAlignment="1" applyProtection="1">
      <alignment vertical="center"/>
      <protection locked="0"/>
    </xf>
    <xf numFmtId="0" fontId="17" fillId="3" borderId="15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Protection="1"/>
    <xf numFmtId="0" fontId="16" fillId="0" borderId="0" xfId="0" applyFont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right" vertical="center"/>
    </xf>
    <xf numFmtId="0" fontId="16" fillId="3" borderId="11" xfId="0" applyFont="1" applyFill="1" applyBorder="1" applyAlignment="1" applyProtection="1">
      <alignment horizontal="center" vertical="center" wrapText="1"/>
    </xf>
    <xf numFmtId="0" fontId="16" fillId="3" borderId="30" xfId="0" applyFont="1" applyFill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14" fontId="16" fillId="3" borderId="15" xfId="0" applyNumberFormat="1" applyFont="1" applyFill="1" applyBorder="1" applyAlignment="1" applyProtection="1">
      <alignment horizontal="center" vertical="center"/>
    </xf>
    <xf numFmtId="14" fontId="16" fillId="3" borderId="25" xfId="0" applyNumberFormat="1" applyFont="1" applyFill="1" applyBorder="1" applyAlignment="1" applyProtection="1">
      <alignment horizontal="center" vertical="center"/>
    </xf>
    <xf numFmtId="14" fontId="16" fillId="4" borderId="15" xfId="0" applyNumberFormat="1" applyFont="1" applyFill="1" applyBorder="1" applyAlignment="1" applyProtection="1">
      <alignment horizontal="center" vertical="center"/>
      <protection locked="0"/>
    </xf>
    <xf numFmtId="14" fontId="16" fillId="4" borderId="25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</xf>
    <xf numFmtId="14" fontId="16" fillId="3" borderId="18" xfId="0" applyNumberFormat="1" applyFont="1" applyFill="1" applyBorder="1" applyAlignment="1" applyProtection="1">
      <alignment horizontal="center" vertical="center"/>
    </xf>
    <xf numFmtId="14" fontId="16" fillId="3" borderId="13" xfId="0" applyNumberFormat="1" applyFont="1" applyFill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 wrapText="1"/>
    </xf>
    <xf numFmtId="0" fontId="16" fillId="3" borderId="25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Border="1" applyAlignment="1" applyProtection="1">
      <alignment horizontal="center" vertical="center" wrapText="1"/>
      <protection locked="0"/>
    </xf>
    <xf numFmtId="49" fontId="17" fillId="0" borderId="7" xfId="0" applyNumberFormat="1" applyFont="1" applyBorder="1" applyAlignment="1" applyProtection="1">
      <alignment horizontal="center" vertical="center" wrapText="1"/>
      <protection locked="0"/>
    </xf>
    <xf numFmtId="164" fontId="17" fillId="0" borderId="18" xfId="0" applyNumberFormat="1" applyFont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16" fillId="0" borderId="14" xfId="0" applyFont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3" borderId="7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16" fillId="3" borderId="11" xfId="0" applyFont="1" applyFill="1" applyBorder="1" applyAlignment="1" applyProtection="1">
      <alignment horizontal="center" vertical="center"/>
    </xf>
    <xf numFmtId="0" fontId="16" fillId="3" borderId="30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</xf>
    <xf numFmtId="0" fontId="17" fillId="3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15" xfId="0" applyFont="1" applyFill="1" applyBorder="1" applyAlignment="1" applyProtection="1">
      <alignment horizontal="center" vertical="center" wrapText="1"/>
    </xf>
    <xf numFmtId="0" fontId="17" fillId="3" borderId="17" xfId="0" applyFont="1" applyFill="1" applyBorder="1" applyAlignment="1" applyProtection="1">
      <alignment horizontal="center" vertical="center" wrapText="1"/>
    </xf>
    <xf numFmtId="2" fontId="17" fillId="3" borderId="18" xfId="0" applyNumberFormat="1" applyFont="1" applyFill="1" applyBorder="1" applyAlignment="1" applyProtection="1">
      <alignment horizontal="center" vertical="center" wrapText="1"/>
    </xf>
    <xf numFmtId="2" fontId="17" fillId="3" borderId="15" xfId="0" applyNumberFormat="1" applyFont="1" applyFill="1" applyBorder="1" applyAlignment="1" applyProtection="1">
      <alignment horizontal="center" vertical="center" wrapText="1"/>
    </xf>
    <xf numFmtId="2" fontId="17" fillId="3" borderId="17" xfId="0" applyNumberFormat="1" applyFont="1" applyFill="1" applyBorder="1" applyAlignment="1" applyProtection="1">
      <alignment horizontal="center" vertical="center" wrapText="1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3" borderId="21" xfId="0" applyFont="1" applyFill="1" applyBorder="1" applyAlignment="1" applyProtection="1">
      <alignment horizontal="center" vertical="center" wrapText="1"/>
    </xf>
    <xf numFmtId="2" fontId="17" fillId="3" borderId="21" xfId="0" applyNumberFormat="1" applyFont="1" applyFill="1" applyBorder="1" applyAlignment="1" applyProtection="1">
      <alignment horizontal="center" vertical="center" wrapText="1"/>
    </xf>
    <xf numFmtId="164" fontId="17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  <cellStyle name="Normal 2" xfId="21"/>
    <cellStyle name="Normal 3" xfId="2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179295</xdr:rowOff>
    </xdr:from>
    <xdr:to>
      <xdr:col>1</xdr:col>
      <xdr:colOff>683559</xdr:colOff>
      <xdr:row>7</xdr:row>
      <xdr:rowOff>195778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9795"/>
          <a:ext cx="1221441" cy="1215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9"/>
  <sheetViews>
    <sheetView showGridLines="0" tabSelected="1" topLeftCell="A22" zoomScale="85" zoomScaleNormal="85" workbookViewId="0">
      <selection activeCell="L30" sqref="L30"/>
    </sheetView>
  </sheetViews>
  <sheetFormatPr baseColWidth="10" defaultColWidth="11" defaultRowHeight="15" x14ac:dyDescent="0.25"/>
  <cols>
    <col min="1" max="1" width="9.5" style="20" customWidth="1"/>
    <col min="2" max="2" width="11.375" style="20" customWidth="1"/>
    <col min="3" max="3" width="12.25" style="20" customWidth="1"/>
    <col min="4" max="4" width="5.5" style="20" customWidth="1"/>
    <col min="5" max="5" width="8.75" style="20" customWidth="1"/>
    <col min="6" max="6" width="7.375" style="20" customWidth="1"/>
    <col min="7" max="7" width="30.625" style="20" customWidth="1"/>
    <col min="8" max="8" width="6.25" style="20" customWidth="1"/>
    <col min="9" max="9" width="4.625" style="20" customWidth="1"/>
    <col min="10" max="10" width="4.5" style="20" bestFit="1" customWidth="1"/>
    <col min="11" max="11" width="12.75" style="20" customWidth="1"/>
    <col min="12" max="12" width="7.25" style="20" customWidth="1"/>
    <col min="13" max="15" width="5.625" style="20" customWidth="1"/>
    <col min="16" max="16" width="5.5" style="20" customWidth="1"/>
    <col min="17" max="17" width="5.625" style="20" customWidth="1"/>
    <col min="18" max="18" width="7.75" style="20" customWidth="1"/>
    <col min="19" max="19" width="7.125" style="20" customWidth="1"/>
    <col min="20" max="20" width="7.625" style="20" customWidth="1"/>
    <col min="21" max="16384" width="11" style="20"/>
  </cols>
  <sheetData>
    <row r="1" spans="1:20" ht="15" customHeight="1" x14ac:dyDescent="0.25">
      <c r="A1" s="52"/>
      <c r="B1" s="46"/>
      <c r="C1" s="46" t="s">
        <v>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56" t="s">
        <v>44</v>
      </c>
      <c r="S1" s="56"/>
      <c r="T1" s="57"/>
    </row>
    <row r="2" spans="1:20" ht="16.149999999999999" customHeight="1" x14ac:dyDescent="0.25">
      <c r="A2" s="53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50" t="s">
        <v>45</v>
      </c>
      <c r="S2" s="50"/>
      <c r="T2" s="51"/>
    </row>
    <row r="3" spans="1:20" ht="15.75" customHeight="1" x14ac:dyDescent="0.25">
      <c r="A3" s="53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 t="s">
        <v>65</v>
      </c>
      <c r="S3" s="48"/>
      <c r="T3" s="49"/>
    </row>
    <row r="4" spans="1:20" ht="16.149999999999999" customHeight="1" x14ac:dyDescent="0.25">
      <c r="A4" s="53"/>
      <c r="B4" s="47"/>
      <c r="C4" s="47" t="s">
        <v>16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50" t="s">
        <v>45</v>
      </c>
      <c r="S4" s="50"/>
      <c r="T4" s="51"/>
    </row>
    <row r="5" spans="1:20" ht="15.6" customHeight="1" x14ac:dyDescent="0.25">
      <c r="A5" s="53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58" t="s">
        <v>18</v>
      </c>
      <c r="S5" s="58"/>
      <c r="T5" s="59"/>
    </row>
    <row r="6" spans="1:20" ht="16.149999999999999" customHeight="1" x14ac:dyDescent="0.25">
      <c r="A6" s="53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114"/>
      <c r="S6" s="82"/>
      <c r="T6" s="83"/>
    </row>
    <row r="7" spans="1:20" ht="16.149999999999999" customHeight="1" x14ac:dyDescent="0.25">
      <c r="A7" s="53"/>
      <c r="B7" s="47"/>
      <c r="C7" s="42" t="s">
        <v>19</v>
      </c>
      <c r="D7" s="42"/>
      <c r="E7" s="42"/>
      <c r="F7" s="42"/>
      <c r="G7" s="42"/>
      <c r="H7" s="41" t="s">
        <v>68</v>
      </c>
      <c r="I7" s="41"/>
      <c r="J7" s="41"/>
      <c r="K7" s="41"/>
      <c r="L7" s="41"/>
      <c r="M7" s="41"/>
      <c r="N7" s="40"/>
      <c r="O7" s="40"/>
      <c r="P7" s="40"/>
      <c r="Q7" s="40"/>
      <c r="R7" s="37" t="s">
        <v>30</v>
      </c>
      <c r="S7" s="38" t="s">
        <v>28</v>
      </c>
      <c r="T7" s="39" t="s">
        <v>29</v>
      </c>
    </row>
    <row r="8" spans="1:20" ht="16.149999999999999" customHeight="1" x14ac:dyDescent="0.25">
      <c r="A8" s="53"/>
      <c r="B8" s="47"/>
      <c r="C8" s="42"/>
      <c r="D8" s="42"/>
      <c r="E8" s="42"/>
      <c r="F8" s="42"/>
      <c r="G8" s="42"/>
      <c r="H8" s="41"/>
      <c r="I8" s="41"/>
      <c r="J8" s="41"/>
      <c r="K8" s="41"/>
      <c r="L8" s="41"/>
      <c r="M8" s="41"/>
      <c r="N8" s="40"/>
      <c r="O8" s="40"/>
      <c r="P8" s="40"/>
      <c r="Q8" s="40"/>
      <c r="R8" s="58" t="s">
        <v>48</v>
      </c>
      <c r="S8" s="58"/>
      <c r="T8" s="59"/>
    </row>
    <row r="9" spans="1:20" ht="16.149999999999999" customHeight="1" x14ac:dyDescent="0.25">
      <c r="A9" s="53"/>
      <c r="B9" s="47"/>
      <c r="C9" s="47" t="s">
        <v>66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86">
        <v>0</v>
      </c>
      <c r="S9" s="88" t="s">
        <v>49</v>
      </c>
      <c r="T9" s="90">
        <v>0</v>
      </c>
    </row>
    <row r="10" spans="1:20" ht="15.75" thickBot="1" x14ac:dyDescent="0.3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87"/>
      <c r="S10" s="89"/>
      <c r="T10" s="91"/>
    </row>
    <row r="11" spans="1:20" ht="15.75" customHeight="1" x14ac:dyDescent="0.25">
      <c r="A11" s="52" t="s">
        <v>15</v>
      </c>
      <c r="B11" s="46"/>
      <c r="C11" s="43" t="s">
        <v>1</v>
      </c>
      <c r="D11" s="52" t="s">
        <v>17</v>
      </c>
      <c r="E11" s="46"/>
      <c r="F11" s="46"/>
      <c r="G11" s="80"/>
      <c r="H11" s="84" t="s">
        <v>0</v>
      </c>
      <c r="I11" s="84" t="s">
        <v>2</v>
      </c>
      <c r="J11" s="74" t="s">
        <v>46</v>
      </c>
      <c r="K11" s="76"/>
      <c r="L11" s="43" t="s">
        <v>64</v>
      </c>
      <c r="M11" s="43" t="s">
        <v>96</v>
      </c>
      <c r="N11" s="43" t="s">
        <v>97</v>
      </c>
      <c r="O11" s="43" t="s">
        <v>98</v>
      </c>
      <c r="P11" s="43" t="s">
        <v>69</v>
      </c>
      <c r="Q11" s="43" t="s">
        <v>70</v>
      </c>
      <c r="R11" s="74" t="s">
        <v>3</v>
      </c>
      <c r="S11" s="75"/>
      <c r="T11" s="76"/>
    </row>
    <row r="12" spans="1:20" ht="28.5" customHeight="1" thickBot="1" x14ac:dyDescent="0.3">
      <c r="A12" s="54"/>
      <c r="B12" s="55"/>
      <c r="C12" s="44"/>
      <c r="D12" s="54"/>
      <c r="E12" s="55"/>
      <c r="F12" s="55"/>
      <c r="G12" s="81"/>
      <c r="H12" s="85"/>
      <c r="I12" s="85"/>
      <c r="J12" s="77"/>
      <c r="K12" s="79"/>
      <c r="L12" s="44"/>
      <c r="M12" s="44"/>
      <c r="N12" s="44"/>
      <c r="O12" s="44"/>
      <c r="P12" s="44"/>
      <c r="Q12" s="44"/>
      <c r="R12" s="77"/>
      <c r="S12" s="78"/>
      <c r="T12" s="79"/>
    </row>
    <row r="13" spans="1:20" ht="21" customHeight="1" x14ac:dyDescent="0.25">
      <c r="A13" s="63" t="s">
        <v>14</v>
      </c>
      <c r="B13" s="64"/>
      <c r="C13" s="21" t="s">
        <v>13</v>
      </c>
      <c r="D13" s="60" t="s">
        <v>12</v>
      </c>
      <c r="E13" s="60"/>
      <c r="F13" s="60"/>
      <c r="G13" s="100"/>
      <c r="H13" s="22">
        <v>0</v>
      </c>
      <c r="I13" s="23" t="s">
        <v>34</v>
      </c>
      <c r="J13" s="69" t="s">
        <v>11</v>
      </c>
      <c r="K13" s="69"/>
      <c r="L13" s="24"/>
      <c r="M13" s="94">
        <f>L13+L14+L15+L16+L17+L18+L19+L20</f>
        <v>0</v>
      </c>
      <c r="N13" s="94" t="e">
        <f>VLOOKUP(M13,'JORNADA ACADEMIA'!A3:D26,2,FALSE)</f>
        <v>#N/A</v>
      </c>
      <c r="O13" s="94" t="e">
        <f>M13+N13</f>
        <v>#N/A</v>
      </c>
      <c r="P13" s="97" t="e">
        <f>VLOOKUP(M13,'JORNADA ACADEMIA'!A3:D26,4,FALSE)</f>
        <v>#N/A</v>
      </c>
      <c r="Q13" s="22">
        <v>0</v>
      </c>
      <c r="R13" s="60" t="s">
        <v>31</v>
      </c>
      <c r="S13" s="60"/>
      <c r="T13" s="61"/>
    </row>
    <row r="14" spans="1:20" ht="21" customHeight="1" x14ac:dyDescent="0.25">
      <c r="A14" s="65"/>
      <c r="B14" s="66"/>
      <c r="C14" s="25"/>
      <c r="D14" s="45"/>
      <c r="E14" s="45"/>
      <c r="F14" s="45"/>
      <c r="G14" s="45"/>
      <c r="H14" s="26"/>
      <c r="I14" s="27"/>
      <c r="J14" s="70"/>
      <c r="K14" s="70"/>
      <c r="L14" s="28"/>
      <c r="M14" s="95"/>
      <c r="N14" s="95"/>
      <c r="O14" s="95"/>
      <c r="P14" s="98"/>
      <c r="Q14" s="27"/>
      <c r="R14" s="45"/>
      <c r="S14" s="45"/>
      <c r="T14" s="62"/>
    </row>
    <row r="15" spans="1:20" ht="21" customHeight="1" x14ac:dyDescent="0.25">
      <c r="A15" s="65"/>
      <c r="B15" s="66"/>
      <c r="C15" s="25"/>
      <c r="D15" s="45"/>
      <c r="E15" s="45"/>
      <c r="F15" s="45"/>
      <c r="G15" s="45"/>
      <c r="H15" s="27"/>
      <c r="I15" s="27"/>
      <c r="J15" s="70"/>
      <c r="K15" s="70"/>
      <c r="L15" s="28"/>
      <c r="M15" s="95"/>
      <c r="N15" s="95"/>
      <c r="O15" s="95"/>
      <c r="P15" s="98"/>
      <c r="Q15" s="27"/>
      <c r="R15" s="45"/>
      <c r="S15" s="45"/>
      <c r="T15" s="62"/>
    </row>
    <row r="16" spans="1:20" ht="21" customHeight="1" x14ac:dyDescent="0.25">
      <c r="A16" s="65"/>
      <c r="B16" s="66"/>
      <c r="C16" s="25"/>
      <c r="D16" s="45"/>
      <c r="E16" s="45"/>
      <c r="F16" s="45"/>
      <c r="G16" s="45"/>
      <c r="H16" s="27"/>
      <c r="I16" s="27"/>
      <c r="J16" s="70"/>
      <c r="K16" s="70"/>
      <c r="L16" s="28"/>
      <c r="M16" s="95"/>
      <c r="N16" s="95"/>
      <c r="O16" s="95"/>
      <c r="P16" s="98"/>
      <c r="Q16" s="27"/>
      <c r="R16" s="45"/>
      <c r="S16" s="45"/>
      <c r="T16" s="62"/>
    </row>
    <row r="17" spans="1:20" ht="21" customHeight="1" x14ac:dyDescent="0.25">
      <c r="A17" s="65"/>
      <c r="B17" s="66"/>
      <c r="C17" s="25"/>
      <c r="D17" s="45"/>
      <c r="E17" s="45"/>
      <c r="F17" s="45"/>
      <c r="G17" s="45"/>
      <c r="H17" s="27"/>
      <c r="I17" s="27"/>
      <c r="J17" s="70"/>
      <c r="K17" s="70"/>
      <c r="L17" s="28"/>
      <c r="M17" s="95"/>
      <c r="N17" s="95"/>
      <c r="O17" s="95"/>
      <c r="P17" s="98"/>
      <c r="Q17" s="27"/>
      <c r="R17" s="45"/>
      <c r="S17" s="45"/>
      <c r="T17" s="62"/>
    </row>
    <row r="18" spans="1:20" ht="21" customHeight="1" x14ac:dyDescent="0.25">
      <c r="A18" s="65"/>
      <c r="B18" s="66"/>
      <c r="C18" s="25"/>
      <c r="D18" s="45"/>
      <c r="E18" s="45"/>
      <c r="F18" s="45"/>
      <c r="G18" s="45"/>
      <c r="H18" s="27"/>
      <c r="I18" s="27"/>
      <c r="J18" s="70"/>
      <c r="K18" s="70"/>
      <c r="L18" s="28"/>
      <c r="M18" s="95"/>
      <c r="N18" s="95"/>
      <c r="O18" s="95"/>
      <c r="P18" s="98"/>
      <c r="Q18" s="27"/>
      <c r="R18" s="45"/>
      <c r="S18" s="45"/>
      <c r="T18" s="62"/>
    </row>
    <row r="19" spans="1:20" ht="21" customHeight="1" x14ac:dyDescent="0.25">
      <c r="A19" s="65"/>
      <c r="B19" s="66"/>
      <c r="C19" s="25"/>
      <c r="D19" s="45"/>
      <c r="E19" s="45"/>
      <c r="F19" s="45"/>
      <c r="G19" s="45"/>
      <c r="H19" s="27"/>
      <c r="I19" s="27"/>
      <c r="J19" s="70"/>
      <c r="K19" s="70"/>
      <c r="L19" s="28"/>
      <c r="M19" s="95"/>
      <c r="N19" s="95"/>
      <c r="O19" s="95"/>
      <c r="P19" s="98"/>
      <c r="Q19" s="27"/>
      <c r="R19" s="45"/>
      <c r="S19" s="45"/>
      <c r="T19" s="62"/>
    </row>
    <row r="20" spans="1:20" ht="21" customHeight="1" thickBot="1" x14ac:dyDescent="0.3">
      <c r="A20" s="67"/>
      <c r="B20" s="68"/>
      <c r="C20" s="29"/>
      <c r="D20" s="92"/>
      <c r="E20" s="92"/>
      <c r="F20" s="92"/>
      <c r="G20" s="92"/>
      <c r="H20" s="30"/>
      <c r="I20" s="30"/>
      <c r="J20" s="112"/>
      <c r="K20" s="112"/>
      <c r="L20" s="31"/>
      <c r="M20" s="96"/>
      <c r="N20" s="96"/>
      <c r="O20" s="96"/>
      <c r="P20" s="99"/>
      <c r="Q20" s="30"/>
      <c r="R20" s="92"/>
      <c r="S20" s="92"/>
      <c r="T20" s="93"/>
    </row>
    <row r="21" spans="1:20" ht="21" customHeight="1" x14ac:dyDescent="0.25">
      <c r="A21" s="63" t="s">
        <v>14</v>
      </c>
      <c r="B21" s="64"/>
      <c r="C21" s="21" t="s">
        <v>13</v>
      </c>
      <c r="D21" s="60" t="s">
        <v>12</v>
      </c>
      <c r="E21" s="60"/>
      <c r="F21" s="60"/>
      <c r="G21" s="60"/>
      <c r="H21" s="22">
        <v>0</v>
      </c>
      <c r="I21" s="22" t="s">
        <v>34</v>
      </c>
      <c r="J21" s="69" t="s">
        <v>11</v>
      </c>
      <c r="K21" s="69"/>
      <c r="L21" s="24"/>
      <c r="M21" s="94">
        <f>L21+L22+L23+L24+L25+L26+L27+L28</f>
        <v>0</v>
      </c>
      <c r="N21" s="94" t="e">
        <f>VLOOKUP(M21,'JORNADA ACADEMIA'!A3:D26,2,FALSE)</f>
        <v>#N/A</v>
      </c>
      <c r="O21" s="94" t="e">
        <f t="shared" ref="O21" si="0">M21+N21</f>
        <v>#N/A</v>
      </c>
      <c r="P21" s="97" t="e">
        <f>VLOOKUP(M21,'JORNADA ACADEMIA'!A3:D26,4,FALSE)</f>
        <v>#N/A</v>
      </c>
      <c r="Q21" s="22">
        <v>0</v>
      </c>
      <c r="R21" s="60" t="s">
        <v>31</v>
      </c>
      <c r="S21" s="60"/>
      <c r="T21" s="61"/>
    </row>
    <row r="22" spans="1:20" ht="21" customHeight="1" x14ac:dyDescent="0.25">
      <c r="A22" s="65"/>
      <c r="B22" s="66"/>
      <c r="C22" s="25"/>
      <c r="D22" s="45"/>
      <c r="E22" s="45"/>
      <c r="F22" s="45"/>
      <c r="G22" s="45"/>
      <c r="H22" s="27"/>
      <c r="I22" s="27"/>
      <c r="J22" s="70"/>
      <c r="K22" s="70"/>
      <c r="L22" s="28"/>
      <c r="M22" s="95"/>
      <c r="N22" s="95"/>
      <c r="O22" s="95"/>
      <c r="P22" s="98"/>
      <c r="Q22" s="27"/>
      <c r="R22" s="45"/>
      <c r="S22" s="45"/>
      <c r="T22" s="62"/>
    </row>
    <row r="23" spans="1:20" ht="21" customHeight="1" x14ac:dyDescent="0.25">
      <c r="A23" s="65"/>
      <c r="B23" s="66"/>
      <c r="C23" s="25"/>
      <c r="D23" s="45"/>
      <c r="E23" s="45"/>
      <c r="F23" s="45"/>
      <c r="G23" s="45"/>
      <c r="H23" s="27"/>
      <c r="I23" s="27"/>
      <c r="J23" s="70"/>
      <c r="K23" s="70"/>
      <c r="L23" s="28"/>
      <c r="M23" s="95"/>
      <c r="N23" s="95"/>
      <c r="O23" s="95"/>
      <c r="P23" s="98"/>
      <c r="Q23" s="27"/>
      <c r="R23" s="45"/>
      <c r="S23" s="45"/>
      <c r="T23" s="62"/>
    </row>
    <row r="24" spans="1:20" ht="21" customHeight="1" x14ac:dyDescent="0.25">
      <c r="A24" s="65"/>
      <c r="B24" s="66"/>
      <c r="C24" s="25"/>
      <c r="D24" s="45"/>
      <c r="E24" s="45"/>
      <c r="F24" s="45"/>
      <c r="G24" s="45"/>
      <c r="H24" s="27"/>
      <c r="I24" s="27"/>
      <c r="J24" s="70"/>
      <c r="K24" s="70"/>
      <c r="L24" s="28"/>
      <c r="M24" s="95"/>
      <c r="N24" s="95"/>
      <c r="O24" s="95"/>
      <c r="P24" s="98"/>
      <c r="Q24" s="27"/>
      <c r="R24" s="45"/>
      <c r="S24" s="45"/>
      <c r="T24" s="62"/>
    </row>
    <row r="25" spans="1:20" ht="21" customHeight="1" x14ac:dyDescent="0.25">
      <c r="A25" s="65"/>
      <c r="B25" s="66"/>
      <c r="C25" s="25"/>
      <c r="D25" s="45"/>
      <c r="E25" s="45"/>
      <c r="F25" s="45"/>
      <c r="G25" s="45"/>
      <c r="H25" s="27"/>
      <c r="I25" s="27"/>
      <c r="J25" s="70"/>
      <c r="K25" s="70"/>
      <c r="L25" s="28"/>
      <c r="M25" s="95"/>
      <c r="N25" s="95"/>
      <c r="O25" s="95"/>
      <c r="P25" s="98"/>
      <c r="Q25" s="27"/>
      <c r="R25" s="45"/>
      <c r="S25" s="45"/>
      <c r="T25" s="62"/>
    </row>
    <row r="26" spans="1:20" ht="21" customHeight="1" x14ac:dyDescent="0.25">
      <c r="A26" s="65"/>
      <c r="B26" s="66"/>
      <c r="C26" s="25"/>
      <c r="D26" s="45"/>
      <c r="E26" s="45"/>
      <c r="F26" s="45"/>
      <c r="G26" s="45"/>
      <c r="H26" s="27"/>
      <c r="I26" s="27"/>
      <c r="J26" s="70"/>
      <c r="K26" s="70"/>
      <c r="L26" s="28"/>
      <c r="M26" s="95"/>
      <c r="N26" s="95"/>
      <c r="O26" s="95"/>
      <c r="P26" s="98"/>
      <c r="Q26" s="27"/>
      <c r="R26" s="45"/>
      <c r="S26" s="45"/>
      <c r="T26" s="62"/>
    </row>
    <row r="27" spans="1:20" ht="21" customHeight="1" x14ac:dyDescent="0.25">
      <c r="A27" s="65"/>
      <c r="B27" s="66"/>
      <c r="C27" s="25"/>
      <c r="D27" s="45"/>
      <c r="E27" s="45"/>
      <c r="F27" s="45"/>
      <c r="G27" s="45"/>
      <c r="H27" s="27"/>
      <c r="I27" s="27"/>
      <c r="J27" s="70"/>
      <c r="K27" s="70"/>
      <c r="L27" s="28"/>
      <c r="M27" s="95"/>
      <c r="N27" s="95"/>
      <c r="O27" s="95"/>
      <c r="P27" s="98"/>
      <c r="Q27" s="27"/>
      <c r="R27" s="45"/>
      <c r="S27" s="45"/>
      <c r="T27" s="62"/>
    </row>
    <row r="28" spans="1:20" ht="21" customHeight="1" thickBot="1" x14ac:dyDescent="0.3">
      <c r="A28" s="65"/>
      <c r="B28" s="66"/>
      <c r="C28" s="29"/>
      <c r="D28" s="92"/>
      <c r="E28" s="92"/>
      <c r="F28" s="92"/>
      <c r="G28" s="92"/>
      <c r="H28" s="30"/>
      <c r="I28" s="30"/>
      <c r="J28" s="112"/>
      <c r="K28" s="112"/>
      <c r="L28" s="31"/>
      <c r="M28" s="96"/>
      <c r="N28" s="96"/>
      <c r="O28" s="96"/>
      <c r="P28" s="99"/>
      <c r="Q28" s="30"/>
      <c r="R28" s="92"/>
      <c r="S28" s="92"/>
      <c r="T28" s="93"/>
    </row>
    <row r="29" spans="1:20" ht="21" customHeight="1" x14ac:dyDescent="0.25">
      <c r="A29" s="63" t="s">
        <v>14</v>
      </c>
      <c r="B29" s="64"/>
      <c r="C29" s="21" t="s">
        <v>13</v>
      </c>
      <c r="D29" s="60" t="s">
        <v>12</v>
      </c>
      <c r="E29" s="60"/>
      <c r="F29" s="60"/>
      <c r="G29" s="60"/>
      <c r="H29" s="22">
        <v>0</v>
      </c>
      <c r="I29" s="22" t="s">
        <v>34</v>
      </c>
      <c r="J29" s="69" t="s">
        <v>11</v>
      </c>
      <c r="K29" s="69"/>
      <c r="L29" s="24"/>
      <c r="M29" s="94">
        <f>L29+L30+L31+L32+L33+L34+L35+L36</f>
        <v>0</v>
      </c>
      <c r="N29" s="94" t="e">
        <f>VLOOKUP(M29,'JORNADA ACADEMIA'!A3:D26,2,FALSE)</f>
        <v>#N/A</v>
      </c>
      <c r="O29" s="94" t="e">
        <f t="shared" ref="O29" si="1">M29+N29</f>
        <v>#N/A</v>
      </c>
      <c r="P29" s="97" t="e">
        <f>VLOOKUP(M29,'JORNADA ACADEMIA'!A3:D26,4,FALSE)</f>
        <v>#N/A</v>
      </c>
      <c r="Q29" s="22">
        <v>0</v>
      </c>
      <c r="R29" s="60" t="s">
        <v>31</v>
      </c>
      <c r="S29" s="60"/>
      <c r="T29" s="61"/>
    </row>
    <row r="30" spans="1:20" ht="21" customHeight="1" x14ac:dyDescent="0.25">
      <c r="A30" s="65"/>
      <c r="B30" s="66"/>
      <c r="C30" s="25"/>
      <c r="D30" s="45"/>
      <c r="E30" s="45"/>
      <c r="F30" s="45"/>
      <c r="G30" s="45"/>
      <c r="H30" s="27"/>
      <c r="I30" s="27"/>
      <c r="J30" s="70"/>
      <c r="K30" s="70"/>
      <c r="L30" s="28"/>
      <c r="M30" s="95"/>
      <c r="N30" s="95"/>
      <c r="O30" s="95"/>
      <c r="P30" s="98"/>
      <c r="Q30" s="27"/>
      <c r="R30" s="45"/>
      <c r="S30" s="45"/>
      <c r="T30" s="62"/>
    </row>
    <row r="31" spans="1:20" ht="21" customHeight="1" x14ac:dyDescent="0.25">
      <c r="A31" s="65"/>
      <c r="B31" s="66"/>
      <c r="C31" s="25"/>
      <c r="D31" s="45"/>
      <c r="E31" s="45"/>
      <c r="F31" s="45"/>
      <c r="G31" s="45"/>
      <c r="H31" s="27"/>
      <c r="I31" s="27"/>
      <c r="J31" s="70"/>
      <c r="K31" s="70"/>
      <c r="L31" s="28"/>
      <c r="M31" s="95"/>
      <c r="N31" s="95"/>
      <c r="O31" s="95"/>
      <c r="P31" s="98"/>
      <c r="Q31" s="27"/>
      <c r="R31" s="45"/>
      <c r="S31" s="45"/>
      <c r="T31" s="62"/>
    </row>
    <row r="32" spans="1:20" ht="21" customHeight="1" x14ac:dyDescent="0.25">
      <c r="A32" s="65"/>
      <c r="B32" s="66"/>
      <c r="C32" s="25"/>
      <c r="D32" s="45"/>
      <c r="E32" s="45"/>
      <c r="F32" s="45"/>
      <c r="G32" s="45"/>
      <c r="H32" s="27"/>
      <c r="I32" s="27"/>
      <c r="J32" s="70"/>
      <c r="K32" s="70"/>
      <c r="L32" s="28"/>
      <c r="M32" s="95"/>
      <c r="N32" s="95"/>
      <c r="O32" s="95"/>
      <c r="P32" s="98"/>
      <c r="Q32" s="27"/>
      <c r="R32" s="45"/>
      <c r="S32" s="45"/>
      <c r="T32" s="62"/>
    </row>
    <row r="33" spans="1:20" ht="21" customHeight="1" x14ac:dyDescent="0.25">
      <c r="A33" s="65"/>
      <c r="B33" s="66"/>
      <c r="C33" s="25"/>
      <c r="D33" s="45"/>
      <c r="E33" s="45"/>
      <c r="F33" s="45"/>
      <c r="G33" s="45"/>
      <c r="H33" s="27"/>
      <c r="I33" s="27"/>
      <c r="J33" s="70"/>
      <c r="K33" s="70"/>
      <c r="L33" s="28"/>
      <c r="M33" s="95"/>
      <c r="N33" s="95"/>
      <c r="O33" s="95"/>
      <c r="P33" s="98"/>
      <c r="Q33" s="27"/>
      <c r="R33" s="45"/>
      <c r="S33" s="45"/>
      <c r="T33" s="62"/>
    </row>
    <row r="34" spans="1:20" ht="21" customHeight="1" x14ac:dyDescent="0.25">
      <c r="A34" s="65"/>
      <c r="B34" s="66"/>
      <c r="C34" s="25"/>
      <c r="D34" s="45"/>
      <c r="E34" s="45"/>
      <c r="F34" s="45"/>
      <c r="G34" s="45"/>
      <c r="H34" s="27"/>
      <c r="I34" s="27"/>
      <c r="J34" s="70"/>
      <c r="K34" s="70"/>
      <c r="L34" s="28"/>
      <c r="M34" s="95"/>
      <c r="N34" s="95"/>
      <c r="O34" s="95"/>
      <c r="P34" s="98"/>
      <c r="Q34" s="27"/>
      <c r="R34" s="45"/>
      <c r="S34" s="45"/>
      <c r="T34" s="62"/>
    </row>
    <row r="35" spans="1:20" ht="21" customHeight="1" x14ac:dyDescent="0.25">
      <c r="A35" s="65"/>
      <c r="B35" s="66"/>
      <c r="C35" s="25"/>
      <c r="D35" s="45"/>
      <c r="E35" s="45"/>
      <c r="F35" s="45"/>
      <c r="G35" s="45"/>
      <c r="H35" s="27"/>
      <c r="I35" s="27"/>
      <c r="J35" s="70"/>
      <c r="K35" s="70"/>
      <c r="L35" s="28"/>
      <c r="M35" s="95"/>
      <c r="N35" s="95"/>
      <c r="O35" s="95"/>
      <c r="P35" s="98"/>
      <c r="Q35" s="27"/>
      <c r="R35" s="45"/>
      <c r="S35" s="45"/>
      <c r="T35" s="62"/>
    </row>
    <row r="36" spans="1:20" ht="21" customHeight="1" thickBot="1" x14ac:dyDescent="0.3">
      <c r="A36" s="65"/>
      <c r="B36" s="66"/>
      <c r="C36" s="32"/>
      <c r="D36" s="107"/>
      <c r="E36" s="107"/>
      <c r="F36" s="107"/>
      <c r="G36" s="107"/>
      <c r="H36" s="33"/>
      <c r="I36" s="33"/>
      <c r="J36" s="108"/>
      <c r="K36" s="108"/>
      <c r="L36" s="34"/>
      <c r="M36" s="110"/>
      <c r="N36" s="110"/>
      <c r="O36" s="110"/>
      <c r="P36" s="111"/>
      <c r="Q36" s="33"/>
      <c r="R36" s="107"/>
      <c r="S36" s="107"/>
      <c r="T36" s="109"/>
    </row>
    <row r="37" spans="1:20" x14ac:dyDescent="0.25">
      <c r="A37" s="52" t="s">
        <v>4</v>
      </c>
      <c r="B37" s="80"/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7"/>
    </row>
    <row r="38" spans="1:20" ht="12" customHeight="1" thickBot="1" x14ac:dyDescent="0.3">
      <c r="A38" s="54"/>
      <c r="B38" s="81"/>
      <c r="C38" s="118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20"/>
    </row>
    <row r="39" spans="1:20" x14ac:dyDescent="0.2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3"/>
    </row>
    <row r="40" spans="1:20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3"/>
    </row>
    <row r="41" spans="1:20" ht="15.75" thickBot="1" x14ac:dyDescent="0.3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6"/>
    </row>
    <row r="42" spans="1:20" ht="15.75" thickBot="1" x14ac:dyDescent="0.3">
      <c r="A42" s="71" t="s">
        <v>67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3"/>
    </row>
    <row r="43" spans="1:20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20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20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20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20" x14ac:dyDescent="0.25">
      <c r="A47" s="36"/>
    </row>
    <row r="48" spans="1:20" x14ac:dyDescent="0.25">
      <c r="A48" s="36"/>
    </row>
    <row r="49" spans="1:1" x14ac:dyDescent="0.25">
      <c r="A49" s="36"/>
    </row>
  </sheetData>
  <sheetProtection algorithmName="SHA-512" hashValue="ZkM1hxOy76WAZ6DkttZt9G1m21rRu2r6D9NBgxHxo84s4QJ7A+0xTS/wcCe55xfSIg3BnjYhf3hFQDkCjTbP2w==" saltValue="2vxnWFYT33PJ6NlB4FJ2ZQ==" spinCount="100000" sheet="1" objects="1" scenarios="1"/>
  <mergeCells count="123">
    <mergeCell ref="A21:B28"/>
    <mergeCell ref="R34:T34"/>
    <mergeCell ref="D35:G35"/>
    <mergeCell ref="J35:K35"/>
    <mergeCell ref="R35:T35"/>
    <mergeCell ref="R17:T17"/>
    <mergeCell ref="D19:G19"/>
    <mergeCell ref="J19:K19"/>
    <mergeCell ref="D20:G20"/>
    <mergeCell ref="J20:K20"/>
    <mergeCell ref="J25:K25"/>
    <mergeCell ref="R25:T25"/>
    <mergeCell ref="D28:G28"/>
    <mergeCell ref="J28:K28"/>
    <mergeCell ref="R28:T28"/>
    <mergeCell ref="P21:P28"/>
    <mergeCell ref="J18:K18"/>
    <mergeCell ref="D26:G26"/>
    <mergeCell ref="J26:K26"/>
    <mergeCell ref="D27:G27"/>
    <mergeCell ref="D33:G33"/>
    <mergeCell ref="R29:T29"/>
    <mergeCell ref="R23:T23"/>
    <mergeCell ref="D24:G24"/>
    <mergeCell ref="A39:T41"/>
    <mergeCell ref="R33:T33"/>
    <mergeCell ref="D36:G36"/>
    <mergeCell ref="J36:K36"/>
    <mergeCell ref="R36:T36"/>
    <mergeCell ref="A29:B36"/>
    <mergeCell ref="J33:K33"/>
    <mergeCell ref="D32:G32"/>
    <mergeCell ref="J32:K32"/>
    <mergeCell ref="R32:T32"/>
    <mergeCell ref="M29:M36"/>
    <mergeCell ref="N29:N36"/>
    <mergeCell ref="O29:O36"/>
    <mergeCell ref="P29:P36"/>
    <mergeCell ref="D29:G29"/>
    <mergeCell ref="J29:K29"/>
    <mergeCell ref="J30:K30"/>
    <mergeCell ref="R30:T30"/>
    <mergeCell ref="D31:G31"/>
    <mergeCell ref="D34:G34"/>
    <mergeCell ref="J34:K34"/>
    <mergeCell ref="J31:K31"/>
    <mergeCell ref="R31:T31"/>
    <mergeCell ref="D30:G30"/>
    <mergeCell ref="J24:K24"/>
    <mergeCell ref="R24:T24"/>
    <mergeCell ref="D25:G25"/>
    <mergeCell ref="J27:K27"/>
    <mergeCell ref="R26:T26"/>
    <mergeCell ref="R27:T27"/>
    <mergeCell ref="D23:G23"/>
    <mergeCell ref="J23:K23"/>
    <mergeCell ref="J17:K17"/>
    <mergeCell ref="D21:G21"/>
    <mergeCell ref="J21:K21"/>
    <mergeCell ref="J22:K22"/>
    <mergeCell ref="R22:T22"/>
    <mergeCell ref="M21:M28"/>
    <mergeCell ref="N21:N28"/>
    <mergeCell ref="O21:O28"/>
    <mergeCell ref="D16:G16"/>
    <mergeCell ref="J16:K16"/>
    <mergeCell ref="R15:T15"/>
    <mergeCell ref="R19:T19"/>
    <mergeCell ref="R20:T20"/>
    <mergeCell ref="M13:M20"/>
    <mergeCell ref="N13:N20"/>
    <mergeCell ref="O13:O20"/>
    <mergeCell ref="P13:P20"/>
    <mergeCell ref="J15:K15"/>
    <mergeCell ref="D13:G13"/>
    <mergeCell ref="D17:G17"/>
    <mergeCell ref="A42:T42"/>
    <mergeCell ref="R11:T12"/>
    <mergeCell ref="R5:T5"/>
    <mergeCell ref="R18:T18"/>
    <mergeCell ref="A37:B38"/>
    <mergeCell ref="C37:T38"/>
    <mergeCell ref="R6:T6"/>
    <mergeCell ref="A11:B12"/>
    <mergeCell ref="D11:G12"/>
    <mergeCell ref="H11:H12"/>
    <mergeCell ref="L11:L12"/>
    <mergeCell ref="J11:K12"/>
    <mergeCell ref="C11:C12"/>
    <mergeCell ref="R21:T21"/>
    <mergeCell ref="D22:G22"/>
    <mergeCell ref="I11:I12"/>
    <mergeCell ref="M11:M12"/>
    <mergeCell ref="R9:R10"/>
    <mergeCell ref="C9:Q10"/>
    <mergeCell ref="S9:S10"/>
    <mergeCell ref="T9:T10"/>
    <mergeCell ref="P11:P12"/>
    <mergeCell ref="R14:T14"/>
    <mergeCell ref="H7:M8"/>
    <mergeCell ref="C7:G8"/>
    <mergeCell ref="Q11:Q12"/>
    <mergeCell ref="D18:G18"/>
    <mergeCell ref="C1:Q3"/>
    <mergeCell ref="C4:Q6"/>
    <mergeCell ref="R3:T3"/>
    <mergeCell ref="R4:T4"/>
    <mergeCell ref="A1:B3"/>
    <mergeCell ref="A4:B6"/>
    <mergeCell ref="A7:B9"/>
    <mergeCell ref="A10:B10"/>
    <mergeCell ref="N11:N12"/>
    <mergeCell ref="O11:O12"/>
    <mergeCell ref="R1:T1"/>
    <mergeCell ref="R2:T2"/>
    <mergeCell ref="R8:T8"/>
    <mergeCell ref="R13:T13"/>
    <mergeCell ref="R16:T16"/>
    <mergeCell ref="A13:B20"/>
    <mergeCell ref="J13:K13"/>
    <mergeCell ref="J14:K14"/>
    <mergeCell ref="D14:G14"/>
    <mergeCell ref="D15:G15"/>
  </mergeCells>
  <dataValidations count="2">
    <dataValidation type="date" allowBlank="1" showInputMessage="1" showErrorMessage="1" sqref="R2:T2 R4:T4">
      <formula1>42426</formula1>
      <formula2>55153</formula2>
    </dataValidation>
    <dataValidation type="whole" allowBlank="1" showInputMessage="1" showErrorMessage="1" sqref="R6:T6">
      <formula1>1</formula1>
      <formula2>100</formula2>
    </dataValidation>
  </dataValidations>
  <pageMargins left="0.74803149606299213" right="0.35433070866141736" top="0.98425196850393704" bottom="0.98425196850393704" header="0.51181102362204722" footer="0.51181102362204722"/>
  <pageSetup scale="60" orientation="landscape" horizontalDpi="4294967292" verticalDpi="4294967292" r:id="rId1"/>
  <headerFooter>
    <oddHeader xml:space="preserve">&amp;R&amp;P de &amp;N  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'JORNADA ACADEMIA'!$G$2:$G$5</xm:f>
          </x14:formula1>
          <xm:sqref>R7</xm:sqref>
        </x14:dataValidation>
        <x14:dataValidation type="list" allowBlank="1" showInputMessage="1" showErrorMessage="1">
          <x14:formula1>
            <xm:f>'JORNADA ACADEMIA'!$F$2:$F$9</xm:f>
          </x14:formula1>
          <xm:sqref>T7</xm:sqref>
        </x14:dataValidation>
        <x14:dataValidation type="list" allowBlank="1" showInputMessage="1" showErrorMessage="1">
          <x14:formula1>
            <xm:f>'JORNADA ACADEMIA'!$L$3:$L$29</xm:f>
          </x14:formula1>
          <xm:sqref>R9 T9</xm:sqref>
        </x14:dataValidation>
        <x14:dataValidation type="list" allowBlank="1" showInputMessage="1" showErrorMessage="1">
          <x14:formula1>
            <xm:f>'JORNADA ACADEMIA'!$H$2:$H$4</xm:f>
          </x14:formula1>
          <xm:sqref>R13:T36</xm:sqref>
        </x14:dataValidation>
        <x14:dataValidation type="list" allowBlank="1" showInputMessage="1" showErrorMessage="1">
          <x14:formula1>
            <xm:f>'JORNADA ACADEMIA'!$I$2:$I$9</xm:f>
          </x14:formula1>
          <xm:sqref>I13:I36</xm:sqref>
        </x14:dataValidation>
        <x14:dataValidation type="list" allowBlank="1" showInputMessage="1" showErrorMessage="1">
          <x14:formula1>
            <xm:f>'JORNADA ACADEMIA'!$K$3:$K$13</xm:f>
          </x14:formula1>
          <xm:sqref>H13:H36</xm:sqref>
        </x14:dataValidation>
        <x14:dataValidation type="list" allowBlank="1" showInputMessage="1" showErrorMessage="1">
          <x14:formula1>
            <xm:f>'JORNADA ACADEMIA'!$M$3:$M$48</xm:f>
          </x14:formula1>
          <xm:sqref>Q13:Q36</xm:sqref>
        </x14:dataValidation>
        <x14:dataValidation type="list" allowBlank="1" showInputMessage="1" showErrorMessage="1">
          <x14:formula1>
            <xm:f>'JORNADA ACADEMIA'!$J$3:$J$13</xm:f>
          </x14:formula1>
          <xm:sqref>L13:L36</xm:sqref>
        </x14:dataValidation>
        <x14:dataValidation type="list" allowBlank="1" showInputMessage="1" showErrorMessage="1">
          <x14:formula1>
            <xm:f>'JORNADA ACADEMIA'!$E$3:$E$13</xm:f>
          </x14:formula1>
          <xm:sqref>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N3" sqref="N3:N63"/>
    </sheetView>
  </sheetViews>
  <sheetFormatPr baseColWidth="10" defaultColWidth="11.25" defaultRowHeight="12.75" x14ac:dyDescent="0.2"/>
  <cols>
    <col min="1" max="1" width="12.125" style="19" customWidth="1"/>
    <col min="2" max="2" width="10.5" style="19" customWidth="1"/>
    <col min="3" max="3" width="11.25" style="19" customWidth="1"/>
    <col min="4" max="4" width="10.25" style="1" customWidth="1"/>
    <col min="5" max="5" width="38.5" style="1" bestFit="1" customWidth="1"/>
    <col min="6" max="9" width="11.25" style="1"/>
    <col min="10" max="10" width="19.75" style="1" bestFit="1" customWidth="1"/>
    <col min="11" max="13" width="11.25" style="1"/>
    <col min="14" max="14" width="14.75" style="1" bestFit="1" customWidth="1"/>
    <col min="15" max="16384" width="11.25" style="1"/>
  </cols>
  <sheetData>
    <row r="1" spans="1:14" ht="50.45" customHeight="1" x14ac:dyDescent="0.2">
      <c r="A1" s="113" t="s">
        <v>9</v>
      </c>
      <c r="B1" s="113"/>
      <c r="C1" s="113"/>
      <c r="D1" s="113"/>
    </row>
    <row r="2" spans="1:14" ht="21" x14ac:dyDescent="0.2">
      <c r="A2" s="2" t="s">
        <v>8</v>
      </c>
      <c r="B2" s="2" t="s">
        <v>7</v>
      </c>
      <c r="C2" s="2" t="s">
        <v>6</v>
      </c>
      <c r="D2" s="2" t="s">
        <v>47</v>
      </c>
      <c r="E2" s="2" t="s">
        <v>20</v>
      </c>
      <c r="F2" s="2" t="s">
        <v>29</v>
      </c>
      <c r="G2" s="2" t="s">
        <v>30</v>
      </c>
      <c r="H2" s="2" t="s">
        <v>31</v>
      </c>
      <c r="I2" s="2" t="s">
        <v>34</v>
      </c>
      <c r="J2" s="2" t="s">
        <v>42</v>
      </c>
      <c r="K2" s="2" t="s">
        <v>43</v>
      </c>
      <c r="L2" s="2" t="s">
        <v>50</v>
      </c>
      <c r="M2" s="2" t="s">
        <v>51</v>
      </c>
      <c r="N2" s="2" t="s">
        <v>52</v>
      </c>
    </row>
    <row r="3" spans="1:14" ht="16.5" customHeight="1" x14ac:dyDescent="0.2">
      <c r="A3" s="3">
        <v>24</v>
      </c>
      <c r="B3" s="3">
        <v>21</v>
      </c>
      <c r="C3" s="3">
        <v>45</v>
      </c>
      <c r="D3" s="4">
        <f>C3/30</f>
        <v>1.5</v>
      </c>
      <c r="E3" s="5" t="s">
        <v>21</v>
      </c>
      <c r="F3" s="6">
        <v>2016</v>
      </c>
      <c r="G3" s="6">
        <v>1</v>
      </c>
      <c r="H3" s="7" t="s">
        <v>33</v>
      </c>
      <c r="I3" s="8" t="s">
        <v>35</v>
      </c>
      <c r="J3" s="8">
        <v>0</v>
      </c>
      <c r="K3" s="8">
        <v>0</v>
      </c>
      <c r="L3" s="9">
        <v>0</v>
      </c>
      <c r="M3" s="8">
        <v>0</v>
      </c>
      <c r="N3" s="8">
        <v>0</v>
      </c>
    </row>
    <row r="4" spans="1:14" s="14" customFormat="1" ht="18" customHeight="1" x14ac:dyDescent="0.2">
      <c r="A4" s="10">
        <v>23</v>
      </c>
      <c r="B4" s="10">
        <v>20.5</v>
      </c>
      <c r="C4" s="10">
        <v>43.5</v>
      </c>
      <c r="D4" s="11">
        <f t="shared" ref="D4:D26" si="0">C4/30</f>
        <v>1.45</v>
      </c>
      <c r="E4" s="12" t="s">
        <v>22</v>
      </c>
      <c r="F4" s="13">
        <v>2017</v>
      </c>
      <c r="G4" s="13">
        <v>2</v>
      </c>
      <c r="H4" s="8" t="s">
        <v>32</v>
      </c>
      <c r="I4" s="7" t="s">
        <v>36</v>
      </c>
      <c r="J4" s="8">
        <v>1</v>
      </c>
      <c r="K4" s="8">
        <v>1</v>
      </c>
      <c r="L4" s="9">
        <v>1</v>
      </c>
      <c r="M4" s="7">
        <v>1</v>
      </c>
      <c r="N4" s="8">
        <v>1</v>
      </c>
    </row>
    <row r="5" spans="1:14" s="14" customFormat="1" ht="18" customHeight="1" x14ac:dyDescent="0.2">
      <c r="A5" s="10">
        <v>22</v>
      </c>
      <c r="B5" s="10">
        <v>20</v>
      </c>
      <c r="C5" s="10">
        <v>42</v>
      </c>
      <c r="D5" s="11">
        <f t="shared" si="0"/>
        <v>1.4</v>
      </c>
      <c r="E5" s="12" t="s">
        <v>23</v>
      </c>
      <c r="F5" s="13">
        <v>2018</v>
      </c>
      <c r="G5" s="13">
        <v>3</v>
      </c>
      <c r="H5" s="7"/>
      <c r="I5" s="7" t="s">
        <v>37</v>
      </c>
      <c r="J5" s="7">
        <v>2</v>
      </c>
      <c r="K5" s="7">
        <v>2</v>
      </c>
      <c r="L5" s="15">
        <v>2</v>
      </c>
      <c r="M5" s="7">
        <v>2</v>
      </c>
      <c r="N5" s="7">
        <v>2</v>
      </c>
    </row>
    <row r="6" spans="1:14" s="14" customFormat="1" ht="18" customHeight="1" x14ac:dyDescent="0.2">
      <c r="A6" s="16">
        <f>1+A7</f>
        <v>21</v>
      </c>
      <c r="B6" s="16">
        <v>19</v>
      </c>
      <c r="C6" s="16">
        <f t="shared" ref="C6:C26" si="1">SUM(A6:B6)</f>
        <v>40</v>
      </c>
      <c r="D6" s="11">
        <f t="shared" si="0"/>
        <v>1.3333333333333333</v>
      </c>
      <c r="E6" s="12" t="s">
        <v>24</v>
      </c>
      <c r="F6" s="6">
        <v>2019</v>
      </c>
      <c r="G6" s="13"/>
      <c r="H6" s="7"/>
      <c r="I6" s="7" t="s">
        <v>38</v>
      </c>
      <c r="J6" s="7">
        <v>3</v>
      </c>
      <c r="K6" s="7">
        <v>3</v>
      </c>
      <c r="L6" s="15">
        <v>3</v>
      </c>
      <c r="M6" s="7">
        <v>3</v>
      </c>
      <c r="N6" s="8">
        <v>3</v>
      </c>
    </row>
    <row r="7" spans="1:14" s="14" customFormat="1" ht="18" customHeight="1" x14ac:dyDescent="0.2">
      <c r="A7" s="16">
        <f>1+A8</f>
        <v>20</v>
      </c>
      <c r="B7" s="16">
        <v>18</v>
      </c>
      <c r="C7" s="16">
        <f t="shared" si="1"/>
        <v>38</v>
      </c>
      <c r="D7" s="11">
        <f t="shared" si="0"/>
        <v>1.2666666666666666</v>
      </c>
      <c r="E7" s="12" t="s">
        <v>25</v>
      </c>
      <c r="F7" s="13">
        <v>2020</v>
      </c>
      <c r="G7" s="13"/>
      <c r="H7" s="7"/>
      <c r="I7" s="7" t="s">
        <v>39</v>
      </c>
      <c r="J7" s="7">
        <v>4</v>
      </c>
      <c r="K7" s="8">
        <v>4</v>
      </c>
      <c r="L7" s="9">
        <v>4</v>
      </c>
      <c r="M7" s="8">
        <v>4</v>
      </c>
      <c r="N7" s="8">
        <v>4</v>
      </c>
    </row>
    <row r="8" spans="1:14" s="14" customFormat="1" ht="18" customHeight="1" x14ac:dyDescent="0.2">
      <c r="A8" s="16">
        <f>1+A9</f>
        <v>19</v>
      </c>
      <c r="B8" s="16">
        <v>17</v>
      </c>
      <c r="C8" s="16">
        <f t="shared" si="1"/>
        <v>36</v>
      </c>
      <c r="D8" s="11">
        <f t="shared" si="0"/>
        <v>1.2</v>
      </c>
      <c r="E8" s="12" t="s">
        <v>26</v>
      </c>
      <c r="F8" s="13">
        <v>2021</v>
      </c>
      <c r="G8" s="13"/>
      <c r="H8" s="7"/>
      <c r="I8" s="7" t="s">
        <v>40</v>
      </c>
      <c r="J8" s="8">
        <v>5</v>
      </c>
      <c r="K8" s="7">
        <v>5</v>
      </c>
      <c r="L8" s="15">
        <v>5</v>
      </c>
      <c r="M8" s="7">
        <v>5</v>
      </c>
      <c r="N8" s="7">
        <v>5</v>
      </c>
    </row>
    <row r="9" spans="1:14" s="14" customFormat="1" ht="18" customHeight="1" x14ac:dyDescent="0.2">
      <c r="A9" s="16">
        <v>18</v>
      </c>
      <c r="B9" s="16">
        <v>16</v>
      </c>
      <c r="C9" s="16">
        <f t="shared" si="1"/>
        <v>34</v>
      </c>
      <c r="D9" s="11">
        <f t="shared" si="0"/>
        <v>1.1333333333333333</v>
      </c>
      <c r="E9" s="12" t="s">
        <v>27</v>
      </c>
      <c r="F9" s="6">
        <v>2022</v>
      </c>
      <c r="G9" s="13"/>
      <c r="H9" s="7"/>
      <c r="I9" s="7" t="s">
        <v>41</v>
      </c>
      <c r="J9" s="8">
        <v>6</v>
      </c>
      <c r="K9" s="7">
        <v>6</v>
      </c>
      <c r="L9" s="15">
        <v>6</v>
      </c>
      <c r="M9" s="7">
        <v>6</v>
      </c>
      <c r="N9" s="8">
        <v>6</v>
      </c>
    </row>
    <row r="10" spans="1:14" s="14" customFormat="1" ht="18" customHeight="1" x14ac:dyDescent="0.2">
      <c r="A10" s="16">
        <f t="shared" ref="A10:A25" si="2">1+A11</f>
        <v>17</v>
      </c>
      <c r="B10" s="16">
        <v>15</v>
      </c>
      <c r="C10" s="16">
        <f t="shared" si="1"/>
        <v>32</v>
      </c>
      <c r="D10" s="11">
        <f t="shared" si="0"/>
        <v>1.0666666666666667</v>
      </c>
      <c r="E10" s="17"/>
      <c r="F10" s="13">
        <v>2023</v>
      </c>
      <c r="G10" s="7"/>
      <c r="H10" s="7"/>
      <c r="I10" s="7"/>
      <c r="J10" s="7">
        <v>7</v>
      </c>
      <c r="K10" s="8">
        <v>7</v>
      </c>
      <c r="L10" s="9">
        <v>7</v>
      </c>
      <c r="M10" s="7">
        <v>7</v>
      </c>
      <c r="N10" s="8">
        <v>7</v>
      </c>
    </row>
    <row r="11" spans="1:14" s="14" customFormat="1" ht="18" customHeight="1" x14ac:dyDescent="0.2">
      <c r="A11" s="18">
        <f t="shared" si="2"/>
        <v>16</v>
      </c>
      <c r="B11" s="18">
        <v>14</v>
      </c>
      <c r="C11" s="18">
        <f t="shared" si="1"/>
        <v>30</v>
      </c>
      <c r="D11" s="4">
        <f t="shared" si="0"/>
        <v>1</v>
      </c>
      <c r="E11" s="17"/>
      <c r="F11" s="13">
        <v>2024</v>
      </c>
      <c r="G11" s="7"/>
      <c r="H11" s="7"/>
      <c r="I11" s="7"/>
      <c r="J11" s="7">
        <v>8</v>
      </c>
      <c r="K11" s="7">
        <v>8</v>
      </c>
      <c r="L11" s="15">
        <v>8</v>
      </c>
      <c r="M11" s="8">
        <v>8</v>
      </c>
      <c r="N11" s="7">
        <v>8</v>
      </c>
    </row>
    <row r="12" spans="1:14" s="14" customFormat="1" ht="18" customHeight="1" x14ac:dyDescent="0.2">
      <c r="A12" s="16">
        <f t="shared" si="2"/>
        <v>15</v>
      </c>
      <c r="B12" s="16">
        <v>13</v>
      </c>
      <c r="C12" s="16">
        <f t="shared" si="1"/>
        <v>28</v>
      </c>
      <c r="D12" s="11">
        <f t="shared" si="0"/>
        <v>0.93333333333333335</v>
      </c>
      <c r="E12" s="17"/>
      <c r="F12" s="6">
        <v>2025</v>
      </c>
      <c r="G12" s="7"/>
      <c r="H12" s="7"/>
      <c r="I12" s="7"/>
      <c r="J12" s="7">
        <v>9</v>
      </c>
      <c r="K12" s="7">
        <v>9</v>
      </c>
      <c r="L12" s="15">
        <v>9</v>
      </c>
      <c r="M12" s="7">
        <v>9</v>
      </c>
      <c r="N12" s="8">
        <v>9</v>
      </c>
    </row>
    <row r="13" spans="1:14" s="14" customFormat="1" ht="18" customHeight="1" x14ac:dyDescent="0.2">
      <c r="A13" s="16">
        <f t="shared" si="2"/>
        <v>14</v>
      </c>
      <c r="B13" s="16">
        <v>12</v>
      </c>
      <c r="C13" s="16">
        <f t="shared" si="1"/>
        <v>26</v>
      </c>
      <c r="D13" s="11">
        <f t="shared" si="0"/>
        <v>0.8666666666666667</v>
      </c>
      <c r="E13" s="17"/>
      <c r="F13" s="13">
        <v>2026</v>
      </c>
      <c r="G13" s="7"/>
      <c r="H13" s="7"/>
      <c r="I13" s="7"/>
      <c r="J13" s="8">
        <v>10</v>
      </c>
      <c r="K13" s="8">
        <v>10</v>
      </c>
      <c r="L13" s="9">
        <v>10</v>
      </c>
      <c r="M13" s="7">
        <v>10</v>
      </c>
      <c r="N13" s="8">
        <v>10</v>
      </c>
    </row>
    <row r="14" spans="1:14" s="14" customFormat="1" ht="18" customHeight="1" x14ac:dyDescent="0.2">
      <c r="A14" s="16">
        <f t="shared" si="2"/>
        <v>13</v>
      </c>
      <c r="B14" s="16">
        <v>11</v>
      </c>
      <c r="C14" s="16">
        <f t="shared" si="1"/>
        <v>24</v>
      </c>
      <c r="D14" s="11">
        <f t="shared" si="0"/>
        <v>0.8</v>
      </c>
      <c r="L14" s="9">
        <v>11</v>
      </c>
      <c r="M14" s="7">
        <v>11</v>
      </c>
      <c r="N14" s="7">
        <v>11</v>
      </c>
    </row>
    <row r="15" spans="1:14" s="14" customFormat="1" ht="18" customHeight="1" x14ac:dyDescent="0.2">
      <c r="A15" s="18">
        <f t="shared" si="2"/>
        <v>12</v>
      </c>
      <c r="B15" s="18">
        <v>10.5</v>
      </c>
      <c r="C15" s="18">
        <f t="shared" si="1"/>
        <v>22.5</v>
      </c>
      <c r="D15" s="4">
        <f t="shared" si="0"/>
        <v>0.75</v>
      </c>
      <c r="L15" s="15">
        <v>12</v>
      </c>
      <c r="M15" s="8">
        <v>12</v>
      </c>
      <c r="N15" s="8">
        <v>12</v>
      </c>
    </row>
    <row r="16" spans="1:14" s="14" customFormat="1" ht="18" customHeight="1" x14ac:dyDescent="0.2">
      <c r="A16" s="16">
        <f t="shared" si="2"/>
        <v>11</v>
      </c>
      <c r="B16" s="16">
        <v>10</v>
      </c>
      <c r="C16" s="16">
        <f t="shared" si="1"/>
        <v>21</v>
      </c>
      <c r="D16" s="11">
        <f t="shared" si="0"/>
        <v>0.7</v>
      </c>
      <c r="L16" s="15">
        <v>13</v>
      </c>
      <c r="M16" s="7">
        <v>13</v>
      </c>
      <c r="N16" s="8">
        <v>13</v>
      </c>
    </row>
    <row r="17" spans="1:14" s="14" customFormat="1" ht="18" customHeight="1" x14ac:dyDescent="0.2">
      <c r="A17" s="16">
        <f t="shared" si="2"/>
        <v>10</v>
      </c>
      <c r="B17" s="16">
        <v>9</v>
      </c>
      <c r="C17" s="16">
        <f t="shared" si="1"/>
        <v>19</v>
      </c>
      <c r="D17" s="11">
        <f t="shared" si="0"/>
        <v>0.6333333333333333</v>
      </c>
      <c r="L17" s="9">
        <v>14</v>
      </c>
      <c r="M17" s="7">
        <v>14</v>
      </c>
      <c r="N17" s="7">
        <v>14</v>
      </c>
    </row>
    <row r="18" spans="1:14" s="14" customFormat="1" ht="18" customHeight="1" x14ac:dyDescent="0.2">
      <c r="A18" s="16">
        <f t="shared" si="2"/>
        <v>9</v>
      </c>
      <c r="B18" s="16">
        <v>8</v>
      </c>
      <c r="C18" s="16">
        <f t="shared" si="1"/>
        <v>17</v>
      </c>
      <c r="D18" s="11">
        <f t="shared" si="0"/>
        <v>0.56666666666666665</v>
      </c>
      <c r="L18" s="15">
        <v>15</v>
      </c>
      <c r="M18" s="7">
        <v>15</v>
      </c>
      <c r="N18" s="8">
        <v>15</v>
      </c>
    </row>
    <row r="19" spans="1:14" s="14" customFormat="1" ht="18" customHeight="1" x14ac:dyDescent="0.2">
      <c r="A19" s="18">
        <f t="shared" si="2"/>
        <v>8</v>
      </c>
      <c r="B19" s="18">
        <v>7</v>
      </c>
      <c r="C19" s="18">
        <f t="shared" si="1"/>
        <v>15</v>
      </c>
      <c r="D19" s="4">
        <f t="shared" si="0"/>
        <v>0.5</v>
      </c>
      <c r="L19" s="15">
        <v>16</v>
      </c>
      <c r="M19" s="8">
        <v>16</v>
      </c>
      <c r="N19" s="8">
        <v>16</v>
      </c>
    </row>
    <row r="20" spans="1:14" s="14" customFormat="1" ht="18" customHeight="1" x14ac:dyDescent="0.2">
      <c r="A20" s="16">
        <f t="shared" si="2"/>
        <v>7</v>
      </c>
      <c r="B20" s="16">
        <v>6</v>
      </c>
      <c r="C20" s="16">
        <f t="shared" si="1"/>
        <v>13</v>
      </c>
      <c r="D20" s="11">
        <f t="shared" si="0"/>
        <v>0.43333333333333335</v>
      </c>
      <c r="L20" s="9">
        <v>17</v>
      </c>
      <c r="M20" s="7">
        <v>17</v>
      </c>
      <c r="N20" s="7">
        <v>17</v>
      </c>
    </row>
    <row r="21" spans="1:14" s="14" customFormat="1" ht="18" customHeight="1" x14ac:dyDescent="0.2">
      <c r="A21" s="16">
        <f t="shared" si="2"/>
        <v>6</v>
      </c>
      <c r="B21" s="16">
        <v>5</v>
      </c>
      <c r="C21" s="16">
        <f t="shared" si="1"/>
        <v>11</v>
      </c>
      <c r="D21" s="11">
        <f t="shared" si="0"/>
        <v>0.36666666666666664</v>
      </c>
      <c r="L21" s="9">
        <v>18</v>
      </c>
      <c r="M21" s="7">
        <v>18</v>
      </c>
      <c r="N21" s="8">
        <v>18</v>
      </c>
    </row>
    <row r="22" spans="1:14" s="14" customFormat="1" ht="18" customHeight="1" x14ac:dyDescent="0.2">
      <c r="A22" s="16">
        <f t="shared" si="2"/>
        <v>5</v>
      </c>
      <c r="B22" s="16">
        <v>4</v>
      </c>
      <c r="C22" s="16">
        <f t="shared" si="1"/>
        <v>9</v>
      </c>
      <c r="D22" s="11">
        <f t="shared" si="0"/>
        <v>0.3</v>
      </c>
      <c r="L22" s="15">
        <v>19</v>
      </c>
      <c r="M22" s="7">
        <v>19</v>
      </c>
      <c r="N22" s="8">
        <v>19</v>
      </c>
    </row>
    <row r="23" spans="1:14" s="14" customFormat="1" ht="18" customHeight="1" x14ac:dyDescent="0.2">
      <c r="A23" s="18">
        <f t="shared" si="2"/>
        <v>4</v>
      </c>
      <c r="B23" s="18">
        <v>3.5</v>
      </c>
      <c r="C23" s="18">
        <f t="shared" si="1"/>
        <v>7.5</v>
      </c>
      <c r="D23" s="4">
        <f t="shared" si="0"/>
        <v>0.25</v>
      </c>
      <c r="L23" s="15">
        <v>20</v>
      </c>
      <c r="M23" s="8">
        <v>20</v>
      </c>
      <c r="N23" s="7">
        <v>20</v>
      </c>
    </row>
    <row r="24" spans="1:14" s="14" customFormat="1" ht="18" customHeight="1" x14ac:dyDescent="0.2">
      <c r="A24" s="16">
        <f t="shared" si="2"/>
        <v>3</v>
      </c>
      <c r="B24" s="16">
        <v>3</v>
      </c>
      <c r="C24" s="16">
        <f t="shared" si="1"/>
        <v>6</v>
      </c>
      <c r="D24" s="11">
        <f t="shared" si="0"/>
        <v>0.2</v>
      </c>
      <c r="L24" s="9">
        <v>21</v>
      </c>
      <c r="M24" s="7">
        <v>21</v>
      </c>
      <c r="N24" s="8">
        <v>21</v>
      </c>
    </row>
    <row r="25" spans="1:14" s="14" customFormat="1" ht="18" customHeight="1" x14ac:dyDescent="0.2">
      <c r="A25" s="16">
        <f t="shared" si="2"/>
        <v>2</v>
      </c>
      <c r="B25" s="16">
        <v>2</v>
      </c>
      <c r="C25" s="16">
        <f t="shared" si="1"/>
        <v>4</v>
      </c>
      <c r="D25" s="11">
        <f t="shared" si="0"/>
        <v>0.13333333333333333</v>
      </c>
      <c r="L25" s="15">
        <v>22</v>
      </c>
      <c r="M25" s="7">
        <v>22</v>
      </c>
      <c r="N25" s="7" t="s">
        <v>71</v>
      </c>
    </row>
    <row r="26" spans="1:14" s="14" customFormat="1" ht="18" customHeight="1" x14ac:dyDescent="0.2">
      <c r="A26" s="16">
        <v>1</v>
      </c>
      <c r="B26" s="16">
        <v>1</v>
      </c>
      <c r="C26" s="16">
        <f t="shared" si="1"/>
        <v>2</v>
      </c>
      <c r="D26" s="11">
        <f t="shared" si="0"/>
        <v>6.6666666666666666E-2</v>
      </c>
      <c r="L26" s="15">
        <v>23</v>
      </c>
      <c r="M26" s="7">
        <v>23</v>
      </c>
      <c r="N26" s="7" t="s">
        <v>53</v>
      </c>
    </row>
    <row r="27" spans="1:14" s="14" customFormat="1" ht="18" customHeight="1" x14ac:dyDescent="0.2">
      <c r="A27" s="19"/>
      <c r="B27" s="19"/>
      <c r="C27" s="19"/>
      <c r="L27" s="9">
        <v>24</v>
      </c>
      <c r="M27" s="8">
        <v>24</v>
      </c>
      <c r="N27" s="7" t="s">
        <v>54</v>
      </c>
    </row>
    <row r="28" spans="1:14" ht="18" customHeight="1" x14ac:dyDescent="0.2">
      <c r="A28" s="19" t="s">
        <v>10</v>
      </c>
      <c r="L28" s="15">
        <v>25</v>
      </c>
      <c r="M28" s="7">
        <v>25</v>
      </c>
      <c r="N28" s="7" t="s">
        <v>55</v>
      </c>
    </row>
    <row r="29" spans="1:14" ht="18" customHeight="1" x14ac:dyDescent="0.2">
      <c r="L29" s="15">
        <v>26</v>
      </c>
      <c r="M29" s="7">
        <v>26</v>
      </c>
      <c r="N29" s="8" t="s">
        <v>63</v>
      </c>
    </row>
    <row r="30" spans="1:14" ht="18" customHeight="1" x14ac:dyDescent="0.2">
      <c r="M30" s="7">
        <v>27</v>
      </c>
      <c r="N30" s="8" t="s">
        <v>56</v>
      </c>
    </row>
    <row r="31" spans="1:14" ht="18" customHeight="1" x14ac:dyDescent="0.2">
      <c r="M31" s="8">
        <v>28</v>
      </c>
      <c r="N31" s="8" t="s">
        <v>57</v>
      </c>
    </row>
    <row r="32" spans="1:14" ht="18" customHeight="1" x14ac:dyDescent="0.2">
      <c r="M32" s="7">
        <v>29</v>
      </c>
      <c r="N32" s="8" t="s">
        <v>72</v>
      </c>
    </row>
    <row r="33" spans="13:14" x14ac:dyDescent="0.2">
      <c r="M33" s="7">
        <v>30</v>
      </c>
      <c r="N33" s="8" t="s">
        <v>58</v>
      </c>
    </row>
    <row r="34" spans="13:14" x14ac:dyDescent="0.2">
      <c r="M34" s="7">
        <v>31</v>
      </c>
      <c r="N34" s="8" t="s">
        <v>59</v>
      </c>
    </row>
    <row r="35" spans="13:14" x14ac:dyDescent="0.2">
      <c r="M35" s="8">
        <v>32</v>
      </c>
      <c r="N35" s="8" t="s">
        <v>60</v>
      </c>
    </row>
    <row r="36" spans="13:14" x14ac:dyDescent="0.2">
      <c r="M36" s="7">
        <v>33</v>
      </c>
      <c r="N36" s="8" t="s">
        <v>61</v>
      </c>
    </row>
    <row r="37" spans="13:14" x14ac:dyDescent="0.2">
      <c r="M37" s="7">
        <v>34</v>
      </c>
      <c r="N37" s="8" t="s">
        <v>62</v>
      </c>
    </row>
    <row r="38" spans="13:14" x14ac:dyDescent="0.2">
      <c r="M38" s="7">
        <v>35</v>
      </c>
      <c r="N38" s="8" t="s">
        <v>73</v>
      </c>
    </row>
    <row r="39" spans="13:14" x14ac:dyDescent="0.2">
      <c r="M39" s="8">
        <v>36</v>
      </c>
      <c r="N39" s="8" t="s">
        <v>74</v>
      </c>
    </row>
    <row r="40" spans="13:14" x14ac:dyDescent="0.2">
      <c r="M40" s="7">
        <v>37</v>
      </c>
      <c r="N40" s="8" t="s">
        <v>75</v>
      </c>
    </row>
    <row r="41" spans="13:14" x14ac:dyDescent="0.2">
      <c r="M41" s="7">
        <v>38</v>
      </c>
      <c r="N41" s="8" t="s">
        <v>76</v>
      </c>
    </row>
    <row r="42" spans="13:14" x14ac:dyDescent="0.2">
      <c r="M42" s="7">
        <v>39</v>
      </c>
      <c r="N42" s="8" t="s">
        <v>77</v>
      </c>
    </row>
    <row r="43" spans="13:14" x14ac:dyDescent="0.2">
      <c r="M43" s="8">
        <v>40</v>
      </c>
      <c r="N43" s="8" t="s">
        <v>78</v>
      </c>
    </row>
    <row r="44" spans="13:14" x14ac:dyDescent="0.2">
      <c r="M44" s="7">
        <v>41</v>
      </c>
      <c r="N44" s="8" t="s">
        <v>79</v>
      </c>
    </row>
    <row r="45" spans="13:14" x14ac:dyDescent="0.2">
      <c r="M45" s="7">
        <v>42</v>
      </c>
      <c r="N45" s="8" t="s">
        <v>80</v>
      </c>
    </row>
    <row r="46" spans="13:14" x14ac:dyDescent="0.2">
      <c r="M46" s="7">
        <v>43</v>
      </c>
      <c r="N46" s="8" t="s">
        <v>81</v>
      </c>
    </row>
    <row r="47" spans="13:14" x14ac:dyDescent="0.2">
      <c r="M47" s="8">
        <v>44</v>
      </c>
      <c r="N47" s="8" t="s">
        <v>82</v>
      </c>
    </row>
    <row r="48" spans="13:14" x14ac:dyDescent="0.2">
      <c r="M48" s="7">
        <v>45</v>
      </c>
      <c r="N48" s="8" t="s">
        <v>83</v>
      </c>
    </row>
    <row r="49" spans="14:14" x14ac:dyDescent="0.2">
      <c r="N49" s="8" t="s">
        <v>84</v>
      </c>
    </row>
    <row r="50" spans="14:14" x14ac:dyDescent="0.2">
      <c r="N50" s="8" t="s">
        <v>85</v>
      </c>
    </row>
    <row r="51" spans="14:14" x14ac:dyDescent="0.2">
      <c r="N51" s="8" t="s">
        <v>86</v>
      </c>
    </row>
    <row r="52" spans="14:14" x14ac:dyDescent="0.2">
      <c r="N52" s="8" t="s">
        <v>87</v>
      </c>
    </row>
    <row r="53" spans="14:14" x14ac:dyDescent="0.2">
      <c r="N53" s="8" t="s">
        <v>88</v>
      </c>
    </row>
    <row r="54" spans="14:14" x14ac:dyDescent="0.2">
      <c r="N54" s="8" t="s">
        <v>89</v>
      </c>
    </row>
    <row r="55" spans="14:14" x14ac:dyDescent="0.2">
      <c r="N55" s="8" t="s">
        <v>90</v>
      </c>
    </row>
    <row r="56" spans="14:14" x14ac:dyDescent="0.2">
      <c r="N56" s="8" t="s">
        <v>91</v>
      </c>
    </row>
    <row r="57" spans="14:14" x14ac:dyDescent="0.2">
      <c r="N57" s="8" t="s">
        <v>92</v>
      </c>
    </row>
    <row r="58" spans="14:14" x14ac:dyDescent="0.2">
      <c r="N58" s="8" t="s">
        <v>93</v>
      </c>
    </row>
    <row r="59" spans="14:14" x14ac:dyDescent="0.2">
      <c r="N59" s="8" t="s">
        <v>94</v>
      </c>
    </row>
    <row r="60" spans="14:14" x14ac:dyDescent="0.2">
      <c r="N60" s="8" t="s">
        <v>95</v>
      </c>
    </row>
    <row r="61" spans="14:14" x14ac:dyDescent="0.2">
      <c r="N61" s="8"/>
    </row>
    <row r="62" spans="14:14" x14ac:dyDescent="0.2">
      <c r="N62" s="8"/>
    </row>
    <row r="63" spans="14:14" x14ac:dyDescent="0.2">
      <c r="N63" s="8"/>
    </row>
  </sheetData>
  <mergeCells count="1">
    <mergeCell ref="A1:D1"/>
  </mergeCells>
  <pageMargins left="0.71" right="0.46" top="1.35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ACADEMIA</vt:lpstr>
      <vt:lpstr>JORNADA ACADEMIA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Muñoz Hernández</dc:creator>
  <cp:lastModifiedBy>Roberto Soto</cp:lastModifiedBy>
  <cp:lastPrinted>2017-03-31T16:48:21Z</cp:lastPrinted>
  <dcterms:created xsi:type="dcterms:W3CDTF">2015-04-28T15:49:38Z</dcterms:created>
  <dcterms:modified xsi:type="dcterms:W3CDTF">2017-03-31T16:49:24Z</dcterms:modified>
</cp:coreProperties>
</file>